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3040" windowHeight="8592"/>
  </bookViews>
  <sheets>
    <sheet name="Лист1" sheetId="1" r:id="rId1"/>
  </sheets>
  <externalReferences>
    <externalReference r:id="rId2"/>
  </externalReferences>
  <definedNames>
    <definedName name="_xlnm.Print_Area" localSheetId="0">Лист1!$A$1:$F$40</definedName>
  </definedNames>
  <calcPr calcId="125725"/>
</workbook>
</file>

<file path=xl/calcChain.xml><?xml version="1.0" encoding="utf-8"?>
<calcChain xmlns="http://schemas.openxmlformats.org/spreadsheetml/2006/main">
  <c r="B2" i="1"/>
  <c r="E19" l="1"/>
  <c r="F19"/>
  <c r="D19"/>
  <c r="E37" l="1"/>
  <c r="F37"/>
  <c r="D37"/>
  <c r="E31" l="1"/>
  <c r="F31"/>
  <c r="D31"/>
  <c r="E13" l="1"/>
  <c r="F13"/>
  <c r="D13"/>
  <c r="E25" l="1"/>
  <c r="D25"/>
  <c r="F25" l="1"/>
  <c r="F23" l="1"/>
  <c r="F12" s="1"/>
  <c r="F9" l="1"/>
  <c r="F11"/>
  <c r="E23"/>
  <c r="E12" s="1"/>
  <c r="D23"/>
  <c r="D12" s="1"/>
  <c r="E9" l="1"/>
  <c r="D9"/>
  <c r="D11"/>
  <c r="E11"/>
</calcChain>
</file>

<file path=xl/sharedStrings.xml><?xml version="1.0" encoding="utf-8"?>
<sst xmlns="http://schemas.openxmlformats.org/spreadsheetml/2006/main" count="85" uniqueCount="75">
  <si>
    <t>Наименование показателей</t>
  </si>
  <si>
    <t>Сроки строительства</t>
  </si>
  <si>
    <t>Сумма</t>
  </si>
  <si>
    <t>2021 год</t>
  </si>
  <si>
    <t>Бюджетные ассигнования, всего:</t>
  </si>
  <si>
    <t>в том числе:</t>
  </si>
  <si>
    <t>Областное государственное казенное учреждение «Ульяновскоблстройзаказчик»</t>
  </si>
  <si>
    <t>Реконструкция здания филиала ОГБУК  Центр народной культуры Ульяновской области  Дворец культуры «УАЗ» по адресу: г.Ульяновск, проспект 50-летия ВЛКСМ, д.15</t>
  </si>
  <si>
    <t>Строительство нового здания ОГБУК "Ундоровский  палеонтологический музей"</t>
  </si>
  <si>
    <t>1.1</t>
  </si>
  <si>
    <t>2.1</t>
  </si>
  <si>
    <t>3</t>
  </si>
  <si>
    <t>3.1</t>
  </si>
  <si>
    <t>№ п/п</t>
  </si>
  <si>
    <t>1</t>
  </si>
  <si>
    <t>2022 год</t>
  </si>
  <si>
    <t>2020-2021</t>
  </si>
  <si>
    <t>2020-2022</t>
  </si>
  <si>
    <t>Жилой корпус с пищеблоком в с. Водорацк ОГАУ СО "Специальный дом - интернат для престарелых и инвалидов в с. Акшуат" Барышского района Ульяновской области</t>
  </si>
  <si>
    <t>2019-2022</t>
  </si>
  <si>
    <t>2.</t>
  </si>
  <si>
    <t>4</t>
  </si>
  <si>
    <t xml:space="preserve">                                                                                                                                                                     (тыс. руб.)</t>
  </si>
  <si>
    <t>4.1.</t>
  </si>
  <si>
    <t>4.2.</t>
  </si>
  <si>
    <t>4.3.</t>
  </si>
  <si>
    <t>4.4.</t>
  </si>
  <si>
    <t>4.5.</t>
  </si>
  <si>
    <t>Министерство строительства и архитектуры Ульяновской области</t>
  </si>
  <si>
    <t>Государственная программа Ульяновской области "Охрана окружающей среды и восстановление природных ресурсов в Ульяновской области"</t>
  </si>
  <si>
    <t xml:space="preserve">Государственная программа Ульяновской области "Развитие культуры и сохранение объектов культурного наследия в Ульяновской области" </t>
  </si>
  <si>
    <t xml:space="preserve">Государственная программа Ульяновской области "Социальная поддержка и защита населения Ульяновской области" </t>
  </si>
  <si>
    <t xml:space="preserve">Государственная программа Ульяновской области «Развитие  здравоохранения в  Ульяновской области" </t>
  </si>
  <si>
    <t>2023 год</t>
  </si>
  <si>
    <t xml:space="preserve">Реконструкция с пристроем здания ОГАУК «Ульяновский Театр юного зрителя» по ул. Пушкинская </t>
  </si>
  <si>
    <t xml:space="preserve">Проектные работы и строительство здания Музея трудовой славы ОГБУК «Ульяновский областной краеведческий музей имени И.А.Гончарова» </t>
  </si>
  <si>
    <t>Реконструкция ОГБУК "Ульяновская областная библиотека для детей и юношества имени С.Т. Аксакова"</t>
  </si>
  <si>
    <t>2022-2023</t>
  </si>
  <si>
    <t>Берегоукрепительные сооружения на Волжском склоне в пос. Сланцевый Рудник Ульяновского района Ульяновской области</t>
  </si>
  <si>
    <t xml:space="preserve">Разработка проектной документации на Берегоукрепительные сооружения на Куйбышевском водохранилище на ул. Советская и ул. Набережная в р.п. Старая Майна  </t>
  </si>
  <si>
    <t>Разработка проектной документации на Берегоукрепительные сооружения в р.п. Старый Белый Яр</t>
  </si>
  <si>
    <t>Разработка проектной документации на проведение крепления берега на территории и противоэрозийные мероприятия в садоводческом  некоммерческом товариществе "Междугородник" у с. Красный Яр Чердаклинского района Ульяновской области протяженностью 1,5 км</t>
  </si>
  <si>
    <t>1.2</t>
  </si>
  <si>
    <t>1.3</t>
  </si>
  <si>
    <t>1.4</t>
  </si>
  <si>
    <t>1.6</t>
  </si>
  <si>
    <t>2022</t>
  </si>
  <si>
    <t>2021-2023</t>
  </si>
  <si>
    <t>2023</t>
  </si>
  <si>
    <t>5</t>
  </si>
  <si>
    <t>Государственная программа Ульяновской области "Развитие физической культуры и спорта в Ульяновской области"</t>
  </si>
  <si>
    <t>Строительство крытого футбольного манежа в г.Ульяновске</t>
  </si>
  <si>
    <t>2020-2023</t>
  </si>
  <si>
    <t>Создание центра единоборств в городе Ульяновске (реконструкция незавершённого строительством здания универсального спортивно-развлекательного комплекса по адресу ул. Александровская, д. 60, под универсальный спортивный комплекс «Дворец единоборств» в городе Ульяновск)</t>
  </si>
  <si>
    <t>Строительства малого плавательного бассейна спортивного комплекса «Торпедо» по адресу: г. Ульяновск, ул. Октябрьская</t>
  </si>
  <si>
    <t>Строительства Центра бокса и пауэрлифтинга в р.п. Сурское, в том числе подготовка проектной документации и проведение подготовительных работ</t>
  </si>
  <si>
    <t>5.1</t>
  </si>
  <si>
    <t>5.2</t>
  </si>
  <si>
    <t>5.3</t>
  </si>
  <si>
    <t>5.4</t>
  </si>
  <si>
    <t>5.5</t>
  </si>
  <si>
    <t>2017-2021</t>
  </si>
  <si>
    <t>Строительство крытого ледового катка на ул. Шолмова в г.Ульяновске, в том числе подготовка проектной документации и земельного участка</t>
  </si>
  <si>
    <t xml:space="preserve">Государственная программа Ульяновской области  "Развитие и модернизация образования в Ульяновской области" </t>
  </si>
  <si>
    <t>6.</t>
  </si>
  <si>
    <t>6.1</t>
  </si>
  <si>
    <t>Реконструкция корпуса №3 ОГБПОУ «Ульяновский медицинский колледж» под размещение «Центра опережающей профессиональной подготовки в области здравоохранения»</t>
  </si>
  <si>
    <t>2.2</t>
  </si>
  <si>
    <t>2.3</t>
  </si>
  <si>
    <t xml:space="preserve">Берегоукрепительные сооружения на Куйбышевском водохранилище в районе с.Панская Слобода муниципального образования "город Новоульяновск" </t>
  </si>
  <si>
    <t xml:space="preserve">Разработка проектной документации на  строительство ФАПов </t>
  </si>
  <si>
    <t>Строительство ФАП в с. Нагаево                                                 Карсунского района Ульяновской области</t>
  </si>
  <si>
    <t>Строительство ФАП в с. Елховый Куст Новомалыклинского района Ульяновской области</t>
  </si>
  <si>
    <t>Строительство школы на 1101 место г.Димитровград</t>
  </si>
  <si>
    <t xml:space="preserve"> на 2021 год и на плановый период 2022 и 2023 годов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</si>
</sst>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#,##0.0"/>
  </numFmts>
  <fonts count="9">
    <font>
      <sz val="11"/>
      <color theme="1"/>
      <name val="Calibri"/>
      <family val="2"/>
      <scheme val="minor"/>
    </font>
    <font>
      <b/>
      <sz val="14"/>
      <color theme="1"/>
      <name val="PT Astra Serif"/>
      <family val="1"/>
      <charset val="204"/>
    </font>
    <font>
      <sz val="14"/>
      <color theme="1"/>
      <name val="PT Astra Serif"/>
      <family val="1"/>
      <charset val="204"/>
    </font>
    <font>
      <b/>
      <sz val="16"/>
      <color theme="1"/>
      <name val="PT Astra Serif"/>
      <family val="1"/>
      <charset val="204"/>
    </font>
    <font>
      <sz val="16"/>
      <color theme="1"/>
      <name val="PT Astra Serif"/>
      <family val="1"/>
      <charset val="204"/>
    </font>
    <font>
      <b/>
      <i/>
      <sz val="16"/>
      <color theme="1"/>
      <name val="PT Astra Serif"/>
      <family val="1"/>
      <charset val="204"/>
    </font>
    <font>
      <i/>
      <sz val="16"/>
      <color theme="1"/>
      <name val="PT Astra Serif"/>
      <family val="1"/>
      <charset val="204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55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49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165" fontId="3" fillId="0" borderId="1" xfId="0" applyNumberFormat="1" applyFont="1" applyBorder="1" applyAlignment="1">
      <alignment horizontal="center" vertical="center"/>
    </xf>
    <xf numFmtId="164" fontId="4" fillId="0" borderId="1" xfId="1" applyFont="1" applyBorder="1" applyAlignment="1">
      <alignment vertical="center"/>
    </xf>
    <xf numFmtId="165" fontId="4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&#1054;&#1040;&#1048;&#1055;%20&#1085;&#1072;%202021-2023%20&#1076;&#1083;&#1103;%20&#1057;&#1084;&#1077;&#1082;&#1072;&#1083;&#1080;&#1085;&#1072;%20(2)-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0">
          <cell r="B10" t="str">
            <v xml:space="preserve">Областная адресная инвестиционная программа Ульяновской области 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5"/>
  <sheetViews>
    <sheetView tabSelected="1" view="pageBreakPreview" topLeftCell="A37" zoomScale="80" zoomScaleNormal="80" zoomScaleSheetLayoutView="80" workbookViewId="0">
      <selection activeCell="A8" sqref="A1:XFD8"/>
    </sheetView>
  </sheetViews>
  <sheetFormatPr defaultColWidth="8.88671875" defaultRowHeight="18"/>
  <cols>
    <col min="1" max="1" width="5.33203125" style="1" customWidth="1"/>
    <col min="2" max="2" width="60.33203125" style="2" customWidth="1"/>
    <col min="3" max="3" width="16.5546875" style="2" customWidth="1"/>
    <col min="4" max="4" width="23.44140625" style="2" customWidth="1"/>
    <col min="5" max="5" width="24.5546875" style="2" customWidth="1"/>
    <col min="6" max="6" width="22.44140625" style="2" customWidth="1"/>
    <col min="7" max="16384" width="8.88671875" style="2"/>
  </cols>
  <sheetData>
    <row r="1" spans="1:9">
      <c r="B1" s="50"/>
      <c r="C1" s="50"/>
      <c r="D1" s="50"/>
      <c r="E1" s="50"/>
      <c r="F1" s="50"/>
    </row>
    <row r="2" spans="1:9" ht="20.399999999999999">
      <c r="A2" s="10"/>
      <c r="B2" s="51" t="str">
        <f>[1]Лист1!B10</f>
        <v xml:space="preserve">Областная адресная инвестиционная программа Ульяновской области </v>
      </c>
      <c r="C2" s="51"/>
      <c r="D2" s="51"/>
      <c r="E2" s="51"/>
      <c r="F2" s="51"/>
    </row>
    <row r="3" spans="1:9" ht="28.2" customHeight="1">
      <c r="A3" s="10"/>
      <c r="B3" s="52" t="s">
        <v>74</v>
      </c>
      <c r="C3" s="52"/>
      <c r="D3" s="52"/>
      <c r="E3" s="52"/>
      <c r="F3" s="52"/>
    </row>
    <row r="4" spans="1:9" ht="20.399999999999999">
      <c r="A4" s="54"/>
      <c r="B4" s="54"/>
      <c r="C4" s="54"/>
      <c r="D4" s="54"/>
      <c r="E4" s="54"/>
      <c r="F4" s="54"/>
    </row>
    <row r="5" spans="1:9" ht="35.4" customHeight="1">
      <c r="A5" s="10"/>
      <c r="B5" s="53" t="s">
        <v>22</v>
      </c>
      <c r="C5" s="53"/>
      <c r="D5" s="53"/>
      <c r="E5" s="53"/>
      <c r="F5" s="53"/>
    </row>
    <row r="6" spans="1:9" ht="20.399999999999999">
      <c r="A6" s="45" t="s">
        <v>13</v>
      </c>
      <c r="B6" s="47" t="s">
        <v>0</v>
      </c>
      <c r="C6" s="47" t="s">
        <v>1</v>
      </c>
      <c r="D6" s="11" t="s">
        <v>2</v>
      </c>
      <c r="E6" s="11" t="s">
        <v>2</v>
      </c>
      <c r="F6" s="11" t="s">
        <v>2</v>
      </c>
    </row>
    <row r="7" spans="1:9" ht="36" customHeight="1">
      <c r="A7" s="46"/>
      <c r="B7" s="47"/>
      <c r="C7" s="47"/>
      <c r="D7" s="11" t="s">
        <v>3</v>
      </c>
      <c r="E7" s="11" t="s">
        <v>15</v>
      </c>
      <c r="F7" s="11" t="s">
        <v>33</v>
      </c>
    </row>
    <row r="8" spans="1:9" s="3" customFormat="1" ht="20.399999999999999">
      <c r="A8" s="12" t="s">
        <v>14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</row>
    <row r="9" spans="1:9" ht="21">
      <c r="A9" s="12"/>
      <c r="B9" s="13" t="s">
        <v>4</v>
      </c>
      <c r="C9" s="14"/>
      <c r="D9" s="15">
        <f>D12</f>
        <v>1138520.1000000001</v>
      </c>
      <c r="E9" s="15">
        <f>E12</f>
        <v>2152743.0999999996</v>
      </c>
      <c r="F9" s="15">
        <f>F12</f>
        <v>605039.69999999995</v>
      </c>
    </row>
    <row r="10" spans="1:9" ht="21">
      <c r="A10" s="12"/>
      <c r="B10" s="13" t="s">
        <v>5</v>
      </c>
      <c r="C10" s="14"/>
      <c r="D10" s="15"/>
      <c r="E10" s="15"/>
      <c r="F10" s="15"/>
    </row>
    <row r="11" spans="1:9" ht="67.5" hidden="1" customHeight="1">
      <c r="A11" s="12"/>
      <c r="B11" s="16" t="s">
        <v>6</v>
      </c>
      <c r="C11" s="17"/>
      <c r="D11" s="15" t="e">
        <f>D13+D19+D23+D25+#REF!</f>
        <v>#REF!</v>
      </c>
      <c r="E11" s="15" t="e">
        <f>E13+E19+E23+E25+#REF!</f>
        <v>#REF!</v>
      </c>
      <c r="F11" s="15" t="e">
        <f>F13+F19+F23+F25+#REF!</f>
        <v>#REF!</v>
      </c>
      <c r="G11" s="48"/>
      <c r="H11" s="49"/>
      <c r="I11" s="49"/>
    </row>
    <row r="12" spans="1:9" ht="45.75" customHeight="1">
      <c r="A12" s="12"/>
      <c r="B12" s="16" t="s">
        <v>28</v>
      </c>
      <c r="C12" s="17"/>
      <c r="D12" s="15">
        <f>D13+D19+D23+D25+D31+D37</f>
        <v>1138520.1000000001</v>
      </c>
      <c r="E12" s="15">
        <f t="shared" ref="E12:F12" si="0">E13+E19+E23+E25+E31+E37</f>
        <v>2152743.0999999996</v>
      </c>
      <c r="F12" s="15">
        <f t="shared" si="0"/>
        <v>605039.69999999995</v>
      </c>
      <c r="G12" s="9"/>
      <c r="H12" s="8"/>
      <c r="I12" s="8"/>
    </row>
    <row r="13" spans="1:9" ht="80.400000000000006" customHeight="1">
      <c r="A13" s="12" t="s">
        <v>14</v>
      </c>
      <c r="B13" s="18" t="s">
        <v>29</v>
      </c>
      <c r="C13" s="14"/>
      <c r="D13" s="15">
        <f>SUM(D14:D18)</f>
        <v>29836.5</v>
      </c>
      <c r="E13" s="15">
        <f>SUM(E14:E18)</f>
        <v>31000</v>
      </c>
      <c r="F13" s="15">
        <f>SUM(F14:F18)</f>
        <v>39500</v>
      </c>
    </row>
    <row r="14" spans="1:9" ht="84" customHeight="1">
      <c r="A14" s="19" t="s">
        <v>9</v>
      </c>
      <c r="B14" s="39" t="s">
        <v>69</v>
      </c>
      <c r="C14" s="32" t="s">
        <v>46</v>
      </c>
      <c r="D14" s="20">
        <v>0</v>
      </c>
      <c r="E14" s="21">
        <v>11000</v>
      </c>
      <c r="F14" s="21">
        <v>0</v>
      </c>
    </row>
    <row r="15" spans="1:9" ht="71.400000000000006" customHeight="1">
      <c r="A15" s="19" t="s">
        <v>42</v>
      </c>
      <c r="B15" s="39" t="s">
        <v>38</v>
      </c>
      <c r="C15" s="32" t="s">
        <v>47</v>
      </c>
      <c r="D15" s="20">
        <v>5500</v>
      </c>
      <c r="E15" s="21">
        <v>0</v>
      </c>
      <c r="F15" s="21">
        <v>11053</v>
      </c>
    </row>
    <row r="16" spans="1:9" ht="103.8" customHeight="1">
      <c r="A16" s="19" t="s">
        <v>43</v>
      </c>
      <c r="B16" s="39" t="s">
        <v>39</v>
      </c>
      <c r="C16" s="32" t="s">
        <v>16</v>
      </c>
      <c r="D16" s="20">
        <v>19951</v>
      </c>
      <c r="E16" s="21">
        <v>0</v>
      </c>
      <c r="F16" s="21">
        <v>0</v>
      </c>
    </row>
    <row r="17" spans="1:7" ht="61.2" customHeight="1">
      <c r="A17" s="19" t="s">
        <v>44</v>
      </c>
      <c r="B17" s="39" t="s">
        <v>40</v>
      </c>
      <c r="C17" s="32" t="s">
        <v>47</v>
      </c>
      <c r="D17" s="20">
        <v>4385.5</v>
      </c>
      <c r="E17" s="21">
        <v>20000</v>
      </c>
      <c r="F17" s="21">
        <v>10000</v>
      </c>
    </row>
    <row r="18" spans="1:7" ht="142.80000000000001" customHeight="1">
      <c r="A18" s="19" t="s">
        <v>45</v>
      </c>
      <c r="B18" s="39" t="s">
        <v>41</v>
      </c>
      <c r="C18" s="32" t="s">
        <v>48</v>
      </c>
      <c r="D18" s="20">
        <v>0</v>
      </c>
      <c r="E18" s="21">
        <v>0</v>
      </c>
      <c r="F18" s="21">
        <v>18447</v>
      </c>
    </row>
    <row r="19" spans="1:7" ht="69" customHeight="1">
      <c r="A19" s="29" t="s">
        <v>20</v>
      </c>
      <c r="B19" s="43" t="s">
        <v>32</v>
      </c>
      <c r="C19" s="30"/>
      <c r="D19" s="31">
        <f>SUM(D20:D22)</f>
        <v>8005.1</v>
      </c>
      <c r="E19" s="31">
        <f t="shared" ref="E19:F19" si="1">SUM(E20:E22)</f>
        <v>7000</v>
      </c>
      <c r="F19" s="31">
        <f t="shared" si="1"/>
        <v>0</v>
      </c>
    </row>
    <row r="20" spans="1:7" ht="46.2" customHeight="1">
      <c r="A20" s="19" t="s">
        <v>10</v>
      </c>
      <c r="B20" s="39" t="s">
        <v>70</v>
      </c>
      <c r="C20" s="23">
        <v>2021</v>
      </c>
      <c r="D20" s="20">
        <v>3600</v>
      </c>
      <c r="E20" s="20">
        <v>0</v>
      </c>
      <c r="F20" s="20">
        <v>0</v>
      </c>
    </row>
    <row r="21" spans="1:7" ht="50.4" customHeight="1">
      <c r="A21" s="19" t="s">
        <v>67</v>
      </c>
      <c r="B21" s="39" t="s">
        <v>71</v>
      </c>
      <c r="C21" s="23">
        <v>2021</v>
      </c>
      <c r="D21" s="20">
        <v>4405.1000000000004</v>
      </c>
      <c r="E21" s="20">
        <v>0</v>
      </c>
      <c r="F21" s="20">
        <v>0</v>
      </c>
    </row>
    <row r="22" spans="1:7" ht="65.400000000000006" customHeight="1">
      <c r="A22" s="19" t="s">
        <v>68</v>
      </c>
      <c r="B22" s="39" t="s">
        <v>72</v>
      </c>
      <c r="C22" s="23">
        <v>2022</v>
      </c>
      <c r="D22" s="20">
        <v>0</v>
      </c>
      <c r="E22" s="20">
        <v>7000</v>
      </c>
      <c r="F22" s="20">
        <v>0</v>
      </c>
    </row>
    <row r="23" spans="1:7" ht="68.400000000000006" customHeight="1">
      <c r="A23" s="12" t="s">
        <v>11</v>
      </c>
      <c r="B23" s="40" t="s">
        <v>31</v>
      </c>
      <c r="C23" s="22"/>
      <c r="D23" s="15">
        <f>SUM(D24)</f>
        <v>50000</v>
      </c>
      <c r="E23" s="15">
        <f>SUM(E24)</f>
        <v>617106.19999999995</v>
      </c>
      <c r="F23" s="15">
        <f>SUM(F24)</f>
        <v>0</v>
      </c>
    </row>
    <row r="24" spans="1:7" ht="97.2" customHeight="1">
      <c r="A24" s="19" t="s">
        <v>12</v>
      </c>
      <c r="B24" s="39" t="s">
        <v>18</v>
      </c>
      <c r="C24" s="14" t="s">
        <v>17</v>
      </c>
      <c r="D24" s="20">
        <v>50000</v>
      </c>
      <c r="E24" s="20">
        <v>617106.19999999995</v>
      </c>
      <c r="F24" s="20">
        <v>0</v>
      </c>
    </row>
    <row r="25" spans="1:7" ht="89.4" customHeight="1">
      <c r="A25" s="12" t="s">
        <v>21</v>
      </c>
      <c r="B25" s="40" t="s">
        <v>30</v>
      </c>
      <c r="C25" s="22"/>
      <c r="D25" s="15">
        <f>SUM(D26:D30)</f>
        <v>154758.20000000001</v>
      </c>
      <c r="E25" s="15">
        <f>SUM(E26:E30)</f>
        <v>306105.59999999998</v>
      </c>
      <c r="F25" s="15">
        <f>SUM(F26:F30)</f>
        <v>515194.1</v>
      </c>
    </row>
    <row r="26" spans="1:7" ht="78.599999999999994" customHeight="1">
      <c r="A26" s="19" t="s">
        <v>23</v>
      </c>
      <c r="B26" s="39" t="s">
        <v>34</v>
      </c>
      <c r="C26" s="14" t="s">
        <v>47</v>
      </c>
      <c r="D26" s="21">
        <v>91900</v>
      </c>
      <c r="E26" s="20">
        <v>179985.6</v>
      </c>
      <c r="F26" s="20">
        <v>237769.1</v>
      </c>
    </row>
    <row r="27" spans="1:7" ht="106.5" customHeight="1">
      <c r="A27" s="19" t="s">
        <v>24</v>
      </c>
      <c r="B27" s="39" t="s">
        <v>7</v>
      </c>
      <c r="C27" s="14" t="s">
        <v>61</v>
      </c>
      <c r="D27" s="20">
        <v>57458.2</v>
      </c>
      <c r="E27" s="21">
        <v>0</v>
      </c>
      <c r="F27" s="21">
        <v>0</v>
      </c>
    </row>
    <row r="28" spans="1:7" ht="99" customHeight="1">
      <c r="A28" s="19" t="s">
        <v>25</v>
      </c>
      <c r="B28" s="39" t="s">
        <v>35</v>
      </c>
      <c r="C28" s="24" t="s">
        <v>47</v>
      </c>
      <c r="D28" s="21">
        <v>5400</v>
      </c>
      <c r="E28" s="20">
        <v>5000</v>
      </c>
      <c r="F28" s="21">
        <v>128400</v>
      </c>
    </row>
    <row r="29" spans="1:7" ht="60.6" customHeight="1">
      <c r="A29" s="19" t="s">
        <v>26</v>
      </c>
      <c r="B29" s="39" t="s">
        <v>8</v>
      </c>
      <c r="C29" s="24" t="s">
        <v>19</v>
      </c>
      <c r="D29" s="20">
        <v>0</v>
      </c>
      <c r="E29" s="20">
        <v>91120</v>
      </c>
      <c r="F29" s="20">
        <v>0</v>
      </c>
    </row>
    <row r="30" spans="1:7" ht="80.400000000000006" customHeight="1">
      <c r="A30" s="19" t="s">
        <v>27</v>
      </c>
      <c r="B30" s="39" t="s">
        <v>36</v>
      </c>
      <c r="C30" s="24" t="s">
        <v>37</v>
      </c>
      <c r="D30" s="20">
        <v>0</v>
      </c>
      <c r="E30" s="20">
        <v>30000</v>
      </c>
      <c r="F30" s="20">
        <v>149025</v>
      </c>
    </row>
    <row r="31" spans="1:7" ht="69.599999999999994" customHeight="1">
      <c r="A31" s="12" t="s">
        <v>49</v>
      </c>
      <c r="B31" s="40" t="s">
        <v>50</v>
      </c>
      <c r="C31" s="22"/>
      <c r="D31" s="15">
        <f>SUM(D32:D36)</f>
        <v>389540.6</v>
      </c>
      <c r="E31" s="15">
        <f t="shared" ref="E31:F31" si="2">SUM(E32:E36)</f>
        <v>797599</v>
      </c>
      <c r="F31" s="15">
        <f t="shared" si="2"/>
        <v>50345.599999999999</v>
      </c>
    </row>
    <row r="32" spans="1:7" ht="55.8" customHeight="1">
      <c r="A32" s="19" t="s">
        <v>56</v>
      </c>
      <c r="B32" s="39" t="s">
        <v>51</v>
      </c>
      <c r="C32" s="33" t="s">
        <v>52</v>
      </c>
      <c r="D32" s="34">
        <v>285540.59999999998</v>
      </c>
      <c r="E32" s="34">
        <v>419800.8</v>
      </c>
      <c r="F32" s="34">
        <v>0</v>
      </c>
      <c r="G32" s="4"/>
    </row>
    <row r="33" spans="1:7" ht="159" customHeight="1">
      <c r="A33" s="19" t="s">
        <v>57</v>
      </c>
      <c r="B33" s="41" t="s">
        <v>53</v>
      </c>
      <c r="C33" s="33" t="s">
        <v>37</v>
      </c>
      <c r="D33" s="34">
        <v>0</v>
      </c>
      <c r="E33" s="34">
        <v>239458.4</v>
      </c>
      <c r="F33" s="34">
        <v>50345.599999999999</v>
      </c>
      <c r="G33" s="5"/>
    </row>
    <row r="34" spans="1:7" ht="75.599999999999994" customHeight="1">
      <c r="A34" s="19" t="s">
        <v>58</v>
      </c>
      <c r="B34" s="39" t="s">
        <v>54</v>
      </c>
      <c r="C34" s="33" t="s">
        <v>16</v>
      </c>
      <c r="D34" s="34">
        <v>37000</v>
      </c>
      <c r="E34" s="34">
        <v>0</v>
      </c>
      <c r="F34" s="34">
        <v>0</v>
      </c>
    </row>
    <row r="35" spans="1:7" ht="93" customHeight="1">
      <c r="A35" s="19" t="s">
        <v>59</v>
      </c>
      <c r="B35" s="42" t="s">
        <v>62</v>
      </c>
      <c r="C35" s="33">
        <v>2022</v>
      </c>
      <c r="D35" s="34">
        <v>30000</v>
      </c>
      <c r="E35" s="34">
        <v>138339.79999999999</v>
      </c>
      <c r="F35" s="34">
        <v>0</v>
      </c>
    </row>
    <row r="36" spans="1:7" ht="80.25" customHeight="1">
      <c r="A36" s="19" t="s">
        <v>60</v>
      </c>
      <c r="B36" s="39" t="s">
        <v>55</v>
      </c>
      <c r="C36" s="33" t="s">
        <v>16</v>
      </c>
      <c r="D36" s="34">
        <v>37000</v>
      </c>
      <c r="E36" s="34">
        <v>0</v>
      </c>
      <c r="F36" s="34">
        <v>0</v>
      </c>
    </row>
    <row r="37" spans="1:7" ht="66.599999999999994" customHeight="1">
      <c r="A37" s="12" t="s">
        <v>64</v>
      </c>
      <c r="B37" s="40" t="s">
        <v>63</v>
      </c>
      <c r="C37" s="35"/>
      <c r="D37" s="36">
        <f>SUM(D38:D39)</f>
        <v>506379.7</v>
      </c>
      <c r="E37" s="36">
        <f t="shared" ref="E37:F37" si="3">SUM(E38:E39)</f>
        <v>393932.3</v>
      </c>
      <c r="F37" s="36">
        <f t="shared" si="3"/>
        <v>0</v>
      </c>
    </row>
    <row r="38" spans="1:7" ht="109.2" customHeight="1">
      <c r="A38" s="19" t="s">
        <v>65</v>
      </c>
      <c r="B38" s="39" t="s">
        <v>66</v>
      </c>
      <c r="C38" s="37"/>
      <c r="D38" s="38">
        <v>74052</v>
      </c>
      <c r="E38" s="38">
        <v>0</v>
      </c>
      <c r="F38" s="34">
        <v>0</v>
      </c>
    </row>
    <row r="39" spans="1:7" ht="76.8" customHeight="1">
      <c r="A39" s="19" t="s">
        <v>65</v>
      </c>
      <c r="B39" s="39" t="s">
        <v>73</v>
      </c>
      <c r="C39" s="37"/>
      <c r="D39" s="38">
        <v>432327.7</v>
      </c>
      <c r="E39" s="38">
        <v>393932.3</v>
      </c>
      <c r="F39" s="34">
        <v>0</v>
      </c>
    </row>
    <row r="40" spans="1:7" ht="21">
      <c r="A40" s="10"/>
      <c r="B40" s="26"/>
      <c r="C40" s="26"/>
      <c r="D40" s="25"/>
      <c r="E40" s="25"/>
      <c r="F40" s="25"/>
    </row>
    <row r="41" spans="1:7" ht="21">
      <c r="A41" s="10"/>
      <c r="B41" s="27"/>
      <c r="C41" s="26"/>
      <c r="D41" s="25"/>
      <c r="E41" s="44"/>
      <c r="F41" s="44"/>
    </row>
    <row r="42" spans="1:7" ht="21">
      <c r="A42" s="10"/>
      <c r="B42" s="27"/>
      <c r="C42" s="26"/>
      <c r="D42" s="25"/>
      <c r="E42" s="28"/>
      <c r="F42" s="28"/>
    </row>
    <row r="43" spans="1:7" ht="21">
      <c r="A43" s="10"/>
      <c r="B43" s="27"/>
      <c r="C43" s="26"/>
      <c r="D43" s="25"/>
      <c r="E43" s="44"/>
      <c r="F43" s="44"/>
    </row>
    <row r="44" spans="1:7">
      <c r="B44" s="6"/>
    </row>
    <row r="45" spans="1:7">
      <c r="B45" s="7"/>
    </row>
  </sheetData>
  <mergeCells count="11">
    <mergeCell ref="G11:I11"/>
    <mergeCell ref="B1:F1"/>
    <mergeCell ref="B2:F2"/>
    <mergeCell ref="B3:F3"/>
    <mergeCell ref="B5:F5"/>
    <mergeCell ref="A4:F4"/>
    <mergeCell ref="E41:F41"/>
    <mergeCell ref="E43:F43"/>
    <mergeCell ref="A6:A7"/>
    <mergeCell ref="B6:B7"/>
    <mergeCell ref="C6:C7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57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2020-10-22T06:18:21Z</dcterms:modified>
</cp:coreProperties>
</file>